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state="hidden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E23" i="1" l="1"/>
  <c r="E21" i="1"/>
  <c r="C25" i="1" l="1"/>
</calcChain>
</file>

<file path=xl/sharedStrings.xml><?xml version="1.0" encoding="utf-8"?>
<sst xmlns="http://schemas.openxmlformats.org/spreadsheetml/2006/main" count="66" uniqueCount="43">
  <si>
    <t>Device</t>
  </si>
  <si>
    <t>MSP430FR2512</t>
  </si>
  <si>
    <t>MSP430FR2522</t>
  </si>
  <si>
    <t>MSP430FR2632</t>
  </si>
  <si>
    <t>MSP430FR2633</t>
  </si>
  <si>
    <t>MSP430FR2532</t>
  </si>
  <si>
    <t>MSP430FR2533</t>
  </si>
  <si>
    <t>MSP430FR2676</t>
  </si>
  <si>
    <t>MSP430FR2675</t>
  </si>
  <si>
    <t>Temperature</t>
  </si>
  <si>
    <t>0C</t>
  </si>
  <si>
    <t>25C</t>
  </si>
  <si>
    <t>-40C</t>
  </si>
  <si>
    <t>Please select the temperature the product is characterized at. (Normally 25C)</t>
  </si>
  <si>
    <t>Product Operating Temperature:</t>
  </si>
  <si>
    <t>Step 1</t>
  </si>
  <si>
    <t>Step 2</t>
  </si>
  <si>
    <t>Step 3</t>
  </si>
  <si>
    <t>Characterization Temperature:</t>
  </si>
  <si>
    <t>MSP430 Device:</t>
  </si>
  <si>
    <t>Please select what MSP430 device you use.</t>
  </si>
  <si>
    <t>Step 4</t>
  </si>
  <si>
    <t>Step 5</t>
  </si>
  <si>
    <t>CapTIvate Design Center SNR Tool Results:</t>
  </si>
  <si>
    <t>Minimum
Recommended</t>
  </si>
  <si>
    <t>Generation</t>
  </si>
  <si>
    <t>Gen1</t>
  </si>
  <si>
    <t>Gen2</t>
  </si>
  <si>
    <t>Typical</t>
  </si>
  <si>
    <t>Max</t>
  </si>
  <si>
    <t>Minimum Recommended Threshold (%)</t>
  </si>
  <si>
    <t>Minimum Recommended Margin In (%)</t>
  </si>
  <si>
    <t>Advice Logic:</t>
  </si>
  <si>
    <t>Advice</t>
  </si>
  <si>
    <t>Safety Factor (Default 0.1%)</t>
  </si>
  <si>
    <t>Please select the temperature the product is designd to operate down to.</t>
  </si>
  <si>
    <t>Please enter the Threshold result from CapTIvate Design Center SNR tool.</t>
  </si>
  <si>
    <t>Please enter the Margin In result from CapTIvate Design Center SNR tool.</t>
  </si>
  <si>
    <t xml:space="preserve">SNR Tool Threshold Value (%): </t>
  </si>
  <si>
    <t>SNR Tool Margin In Value (%):</t>
  </si>
  <si>
    <t>Version: 1.00.00</t>
  </si>
  <si>
    <t>Application Report</t>
  </si>
  <si>
    <t>MSP430 CapTIvate SNR and Design Margin Advice Tool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</si>
</sst>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Protection="1">
      <protection hidden="1"/>
    </xf>
    <xf numFmtId="49" fontId="0" fillId="0" borderId="0" xfId="0" applyNumberFormat="1" applyProtection="1">
      <protection hidden="1"/>
    </xf>
    <xf numFmtId="0" fontId="3" fillId="0" borderId="0" xfId="1" applyProtection="1">
      <protection locked="0"/>
    </xf>
    <xf numFmtId="0" fontId="1" fillId="2" borderId="1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/>
    </xf>
    <xf numFmtId="0" fontId="1" fillId="2" borderId="6" xfId="0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center" wrapText="1"/>
      <protection hidden="1"/>
    </xf>
    <xf numFmtId="0" fontId="0" fillId="3" borderId="3" xfId="0" applyFill="1" applyBorder="1" applyAlignment="1" applyProtection="1">
      <alignment horizontal="center"/>
    </xf>
    <xf numFmtId="0" fontId="0" fillId="3" borderId="2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center"/>
      <protection hidden="1"/>
    </xf>
    <xf numFmtId="0" fontId="1" fillId="2" borderId="1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2">
    <dxf>
      <fill>
        <patternFill>
          <bgColor rgb="FF00B05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33132</xdr:colOff>
      <xdr:row>5</xdr:row>
      <xdr:rowOff>39757</xdr:rowOff>
    </xdr:from>
    <xdr:to>
      <xdr:col>8</xdr:col>
      <xdr:colOff>520407</xdr:colOff>
      <xdr:row>12</xdr:row>
      <xdr:rowOff>150866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67671" y="1895061"/>
          <a:ext cx="2972058" cy="1409822"/>
        </a:xfrm>
        <a:prstGeom prst="rect">
          <a:avLst/>
        </a:prstGeom>
      </xdr:spPr>
    </xdr:pic>
    <xdr:clientData/>
  </xdr:twoCellAnchor>
  <xdr:twoCellAnchor editAs="oneCell">
    <xdr:from>
      <xdr:col>7</xdr:col>
      <xdr:colOff>15243</xdr:colOff>
      <xdr:row>15</xdr:row>
      <xdr:rowOff>15376</xdr:rowOff>
    </xdr:from>
    <xdr:to>
      <xdr:col>9</xdr:col>
      <xdr:colOff>489347</xdr:colOff>
      <xdr:row>19</xdr:row>
      <xdr:rowOff>178418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0843" y="2798333"/>
          <a:ext cx="3495600" cy="90516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i.com/lit/an/slaa843/slaa84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7"/>
  <sheetViews>
    <sheetView showGridLines="0" tabSelected="1" zoomScale="115" zoomScaleNormal="115" workbookViewId="0">
      <selection activeCell="H23" sqref="H23:I23"/>
    </sheetView>
  </sheetViews>
  <sheetFormatPr defaultRowHeight="14.4" x14ac:dyDescent="0.3"/>
  <cols>
    <col min="2" max="2" width="21" customWidth="1"/>
    <col min="3" max="3" width="9.5546875" customWidth="1"/>
    <col min="4" max="4" width="28" customWidth="1"/>
    <col min="6" max="6" width="30.44140625" customWidth="1"/>
    <col min="8" max="8" width="36.21875" customWidth="1"/>
    <col min="9" max="9" width="7.77734375" customWidth="1"/>
    <col min="10" max="10" width="7.44140625" customWidth="1"/>
  </cols>
  <sheetData>
    <row r="2" spans="2:10" ht="14.4" customHeight="1" x14ac:dyDescent="0.3">
      <c r="B2" s="25" t="s">
        <v>42</v>
      </c>
      <c r="C2" s="25"/>
      <c r="D2" s="25"/>
      <c r="E2" s="25"/>
      <c r="F2" s="25"/>
      <c r="H2" t="s">
        <v>40</v>
      </c>
    </row>
    <row r="3" spans="2:10" ht="14.4" customHeight="1" x14ac:dyDescent="0.3">
      <c r="B3" s="25"/>
      <c r="C3" s="25"/>
      <c r="D3" s="25"/>
      <c r="E3" s="25"/>
      <c r="F3" s="25"/>
      <c r="H3" s="3" t="s">
        <v>41</v>
      </c>
    </row>
    <row r="4" spans="2:10" ht="14.4" customHeight="1" x14ac:dyDescent="0.3">
      <c r="B4" s="25"/>
      <c r="C4" s="25"/>
      <c r="D4" s="25"/>
      <c r="E4" s="25"/>
      <c r="F4" s="25"/>
    </row>
    <row r="5" spans="2:10" ht="14.4" customHeight="1" x14ac:dyDescent="0.3">
      <c r="B5" s="6" t="s">
        <v>15</v>
      </c>
      <c r="C5" s="7" t="s">
        <v>20</v>
      </c>
      <c r="D5" s="7"/>
      <c r="E5" s="7"/>
      <c r="F5" s="7"/>
      <c r="H5" s="27" t="s">
        <v>23</v>
      </c>
      <c r="I5" s="27"/>
    </row>
    <row r="6" spans="2:10" ht="14.4" customHeight="1" x14ac:dyDescent="0.3">
      <c r="B6" s="6"/>
      <c r="C6" s="26" t="s">
        <v>19</v>
      </c>
      <c r="D6" s="26"/>
      <c r="E6" s="5" t="s">
        <v>7</v>
      </c>
      <c r="F6" s="5"/>
      <c r="H6" s="10"/>
      <c r="I6" s="10"/>
    </row>
    <row r="7" spans="2:10" ht="14.4" customHeight="1" x14ac:dyDescent="0.3">
      <c r="B7" s="6"/>
      <c r="C7" s="26"/>
      <c r="D7" s="26"/>
      <c r="E7" s="5"/>
      <c r="F7" s="5"/>
      <c r="H7" s="10"/>
      <c r="I7" s="10"/>
    </row>
    <row r="8" spans="2:10" x14ac:dyDescent="0.3">
      <c r="B8" s="6" t="s">
        <v>16</v>
      </c>
      <c r="C8" s="7" t="s">
        <v>35</v>
      </c>
      <c r="D8" s="7"/>
      <c r="E8" s="7"/>
      <c r="F8" s="7"/>
      <c r="H8" s="10"/>
      <c r="I8" s="10"/>
    </row>
    <row r="9" spans="2:10" ht="14.4" customHeight="1" x14ac:dyDescent="0.3">
      <c r="B9" s="6"/>
      <c r="C9" s="21" t="s">
        <v>14</v>
      </c>
      <c r="D9" s="21"/>
      <c r="E9" s="5" t="s">
        <v>10</v>
      </c>
      <c r="F9" s="5"/>
      <c r="H9" s="10"/>
      <c r="I9" s="10"/>
    </row>
    <row r="10" spans="2:10" x14ac:dyDescent="0.3">
      <c r="B10" s="6"/>
      <c r="C10" s="21"/>
      <c r="D10" s="21"/>
      <c r="E10" s="5"/>
      <c r="F10" s="5"/>
      <c r="H10" s="10"/>
      <c r="I10" s="10"/>
    </row>
    <row r="11" spans="2:10" x14ac:dyDescent="0.3">
      <c r="B11" s="6" t="s">
        <v>17</v>
      </c>
      <c r="C11" s="7" t="s">
        <v>13</v>
      </c>
      <c r="D11" s="7"/>
      <c r="E11" s="7"/>
      <c r="F11" s="7"/>
      <c r="H11" s="10"/>
      <c r="I11" s="10"/>
    </row>
    <row r="12" spans="2:10" ht="14.4" customHeight="1" x14ac:dyDescent="0.3">
      <c r="B12" s="6"/>
      <c r="C12" s="21" t="s">
        <v>18</v>
      </c>
      <c r="D12" s="21"/>
      <c r="E12" s="5" t="s">
        <v>11</v>
      </c>
      <c r="F12" s="5"/>
      <c r="H12" s="10"/>
      <c r="I12" s="10"/>
    </row>
    <row r="13" spans="2:10" x14ac:dyDescent="0.3">
      <c r="B13" s="6"/>
      <c r="C13" s="21"/>
      <c r="D13" s="21"/>
      <c r="E13" s="5"/>
      <c r="F13" s="5"/>
      <c r="H13" s="10"/>
      <c r="I13" s="10"/>
    </row>
    <row r="14" spans="2:10" x14ac:dyDescent="0.3">
      <c r="B14" s="6" t="s">
        <v>21</v>
      </c>
      <c r="C14" s="7" t="s">
        <v>36</v>
      </c>
      <c r="D14" s="7"/>
      <c r="E14" s="7"/>
      <c r="F14" s="7"/>
    </row>
    <row r="15" spans="2:10" x14ac:dyDescent="0.3">
      <c r="B15" s="6"/>
      <c r="C15" s="21" t="s">
        <v>38</v>
      </c>
      <c r="D15" s="21"/>
      <c r="E15" s="5">
        <v>1</v>
      </c>
      <c r="F15" s="5"/>
      <c r="H15" s="8" t="s">
        <v>32</v>
      </c>
      <c r="I15" s="8"/>
    </row>
    <row r="16" spans="2:10" x14ac:dyDescent="0.3">
      <c r="B16" s="6"/>
      <c r="C16" s="21"/>
      <c r="D16" s="21"/>
      <c r="E16" s="5"/>
      <c r="F16" s="5"/>
      <c r="H16" s="10"/>
      <c r="I16" s="10"/>
      <c r="J16" s="10"/>
    </row>
    <row r="17" spans="2:10" x14ac:dyDescent="0.3">
      <c r="B17" s="6" t="s">
        <v>22</v>
      </c>
      <c r="C17" s="7" t="s">
        <v>37</v>
      </c>
      <c r="D17" s="7"/>
      <c r="E17" s="7"/>
      <c r="F17" s="7"/>
      <c r="H17" s="10"/>
      <c r="I17" s="10"/>
      <c r="J17" s="10"/>
    </row>
    <row r="18" spans="2:10" x14ac:dyDescent="0.3">
      <c r="B18" s="6"/>
      <c r="C18" s="21" t="s">
        <v>39</v>
      </c>
      <c r="D18" s="21"/>
      <c r="E18" s="5">
        <v>0.8</v>
      </c>
      <c r="F18" s="5"/>
      <c r="H18" s="10"/>
      <c r="I18" s="10"/>
      <c r="J18" s="10"/>
    </row>
    <row r="19" spans="2:10" x14ac:dyDescent="0.3">
      <c r="B19" s="6"/>
      <c r="C19" s="21"/>
      <c r="D19" s="21"/>
      <c r="E19" s="5"/>
      <c r="F19" s="5"/>
      <c r="H19" s="10"/>
      <c r="I19" s="10"/>
      <c r="J19" s="10"/>
    </row>
    <row r="20" spans="2:10" x14ac:dyDescent="0.3">
      <c r="B20" s="22"/>
      <c r="C20" s="23"/>
      <c r="D20" s="23"/>
      <c r="E20" s="23"/>
      <c r="F20" s="24"/>
      <c r="H20" s="10"/>
      <c r="I20" s="10"/>
      <c r="J20" s="10"/>
    </row>
    <row r="21" spans="2:10" x14ac:dyDescent="0.3">
      <c r="B21" s="11" t="s">
        <v>24</v>
      </c>
      <c r="C21" s="9" t="s">
        <v>30</v>
      </c>
      <c r="D21" s="9"/>
      <c r="E21" s="6">
        <f>(SUMIFS(Sheet2!$H:$H,Sheet2!$E:$E,VLOOKUP($E$6,Sheet2!$A:$E,2,FALSE),Sheet2!$F:$F,Sheet1!$E$9) + $H$23)</f>
        <v>0.30000000000000004</v>
      </c>
      <c r="F21" s="6"/>
    </row>
    <row r="22" spans="2:10" x14ac:dyDescent="0.3">
      <c r="B22" s="11"/>
      <c r="C22" s="9"/>
      <c r="D22" s="9"/>
      <c r="E22" s="6"/>
      <c r="F22" s="6"/>
      <c r="H22" s="4" t="s">
        <v>34</v>
      </c>
      <c r="I22" s="4"/>
    </row>
    <row r="23" spans="2:10" x14ac:dyDescent="0.3">
      <c r="B23" s="11"/>
      <c r="C23" s="9" t="s">
        <v>31</v>
      </c>
      <c r="D23" s="9"/>
      <c r="E23" s="6">
        <f>(SUMIFS(Sheet2!$H:$H,Sheet2!$E:$E,VLOOKUP($E$6,Sheet2!$A:$E,2,FALSE),Sheet2!$F:$F,Sheet1!$E$9) - SUMIFS(Sheet2!$G:$G,Sheet2!$E:$E,VLOOKUP($E$6,Sheet2!$A:$E,2,FALSE),Sheet2!$F:$F,Sheet1!$E$12) +$H$23)</f>
        <v>0.24000000000000002</v>
      </c>
      <c r="F23" s="6"/>
      <c r="H23" s="5">
        <v>0.1</v>
      </c>
      <c r="I23" s="5"/>
    </row>
    <row r="24" spans="2:10" x14ac:dyDescent="0.3">
      <c r="B24" s="11"/>
      <c r="C24" s="9"/>
      <c r="D24" s="9"/>
      <c r="E24" s="6"/>
      <c r="F24" s="6"/>
    </row>
    <row r="25" spans="2:10" x14ac:dyDescent="0.3">
      <c r="B25" s="11" t="s">
        <v>33</v>
      </c>
      <c r="C25" s="12" t="str">
        <f>IF(OR(ABS(E15)&lt;E21,ABS(E18)&lt;E23),"Poor","Good")</f>
        <v>Good</v>
      </c>
      <c r="D25" s="13"/>
      <c r="E25" s="13"/>
      <c r="F25" s="14"/>
    </row>
    <row r="26" spans="2:10" x14ac:dyDescent="0.3">
      <c r="B26" s="11"/>
      <c r="C26" s="15"/>
      <c r="D26" s="16"/>
      <c r="E26" s="16"/>
      <c r="F26" s="17"/>
    </row>
    <row r="27" spans="2:10" x14ac:dyDescent="0.3">
      <c r="B27" s="11"/>
      <c r="C27" s="18"/>
      <c r="D27" s="19"/>
      <c r="E27" s="19"/>
      <c r="F27" s="20"/>
    </row>
  </sheetData>
  <sheetProtection password="C5FB" sheet="1" objects="1" scenarios="1" selectLockedCells="1"/>
  <mergeCells count="35">
    <mergeCell ref="B2:F4"/>
    <mergeCell ref="H6:I13"/>
    <mergeCell ref="C8:F8"/>
    <mergeCell ref="C12:D13"/>
    <mergeCell ref="E12:F13"/>
    <mergeCell ref="E9:F10"/>
    <mergeCell ref="C9:D10"/>
    <mergeCell ref="C6:D7"/>
    <mergeCell ref="E6:F7"/>
    <mergeCell ref="C5:F5"/>
    <mergeCell ref="H5:I5"/>
    <mergeCell ref="B25:B27"/>
    <mergeCell ref="C25:F27"/>
    <mergeCell ref="B14:B16"/>
    <mergeCell ref="C14:F14"/>
    <mergeCell ref="C15:D16"/>
    <mergeCell ref="E15:F16"/>
    <mergeCell ref="B17:B19"/>
    <mergeCell ref="C17:F17"/>
    <mergeCell ref="C18:D19"/>
    <mergeCell ref="E18:F19"/>
    <mergeCell ref="B21:B24"/>
    <mergeCell ref="C21:D22"/>
    <mergeCell ref="B20:F20"/>
    <mergeCell ref="H22:I22"/>
    <mergeCell ref="H23:I23"/>
    <mergeCell ref="E21:F22"/>
    <mergeCell ref="C11:F11"/>
    <mergeCell ref="B5:B7"/>
    <mergeCell ref="B8:B10"/>
    <mergeCell ref="B11:B13"/>
    <mergeCell ref="H15:I15"/>
    <mergeCell ref="C23:D24"/>
    <mergeCell ref="E23:F24"/>
    <mergeCell ref="H16:J20"/>
  </mergeCells>
  <conditionalFormatting sqref="C25:F27">
    <cfRule type="cellIs" dxfId="1" priority="1" operator="equal">
      <formula>"Poor"</formula>
    </cfRule>
    <cfRule type="cellIs" dxfId="0" priority="2" operator="equal">
      <formula>"Good"</formula>
    </cfRule>
  </conditionalFormatting>
  <dataValidations count="3">
    <dataValidation type="decimal" allowBlank="1" showInputMessage="1" showErrorMessage="1" error="Please enter numbers only (-100~100)" sqref="E15:F16">
      <formula1>-100</formula1>
      <formula2>100</formula2>
    </dataValidation>
    <dataValidation type="decimal" allowBlank="1" showInputMessage="1" showErrorMessage="1" error="Please enter numbers only (-100~100)" sqref="E18:F19">
      <formula1>-100</formula1>
      <formula2>100</formula2>
    </dataValidation>
    <dataValidation type="decimal" allowBlank="1" showInputMessage="1" showErrorMessage="1" error="Please enter numbers only (0~1)" promptTitle="Safety Factor" sqref="H23:I23">
      <formula1>0</formula1>
      <formula2>1</formula2>
    </dataValidation>
  </dataValidations>
  <hyperlinks>
    <hyperlink ref="H3" r:id="rId1" display="Application Report: Link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Sheet2!$A$2:$A$9</xm:f>
          </x14:formula1>
          <xm:sqref>E6:F7</xm:sqref>
        </x14:dataValidation>
        <x14:dataValidation type="list" allowBlank="1" showInputMessage="1" showErrorMessage="1">
          <x14:formula1>
            <xm:f>Sheet2!$C$2:$C$4</xm:f>
          </x14:formula1>
          <xm:sqref>E12:F13</xm:sqref>
        </x14:dataValidation>
        <x14:dataValidation type="list" allowBlank="1" showInputMessage="1" showErrorMessage="1">
          <x14:formula1>
            <xm:f>Sheet2!$C$2:$C$4</xm:f>
          </x14:formula1>
          <xm:sqref>E9:F10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H9"/>
    </sheetView>
  </sheetViews>
  <sheetFormatPr defaultRowHeight="14.4" x14ac:dyDescent="0.3"/>
  <cols>
    <col min="1" max="1" width="13.6640625" bestFit="1" customWidth="1"/>
    <col min="2" max="2" width="10.109375" bestFit="1" customWidth="1"/>
    <col min="3" max="3" width="11.5546875" bestFit="1" customWidth="1"/>
    <col min="4" max="4" width="8.6640625" customWidth="1"/>
    <col min="5" max="5" width="10.109375" bestFit="1" customWidth="1"/>
    <col min="6" max="6" width="11.5546875" bestFit="1" customWidth="1"/>
    <col min="7" max="7" width="6.6640625" bestFit="1" customWidth="1"/>
    <col min="8" max="8" width="4.5546875" bestFit="1" customWidth="1"/>
    <col min="9" max="9" width="21.33203125" bestFit="1" customWidth="1"/>
  </cols>
  <sheetData>
    <row r="1" spans="1:8" x14ac:dyDescent="0.3">
      <c r="A1" s="1" t="s">
        <v>0</v>
      </c>
      <c r="B1" s="1" t="s">
        <v>25</v>
      </c>
      <c r="C1" s="1" t="s">
        <v>9</v>
      </c>
      <c r="D1" s="1"/>
      <c r="E1" s="1" t="s">
        <v>25</v>
      </c>
      <c r="F1" s="1" t="s">
        <v>9</v>
      </c>
      <c r="G1" s="1" t="s">
        <v>28</v>
      </c>
      <c r="H1" s="1" t="s">
        <v>29</v>
      </c>
    </row>
    <row r="2" spans="1:8" x14ac:dyDescent="0.3">
      <c r="A2" s="1" t="s">
        <v>1</v>
      </c>
      <c r="B2" s="1" t="s">
        <v>26</v>
      </c>
      <c r="C2" s="2" t="s">
        <v>11</v>
      </c>
      <c r="D2" s="1"/>
      <c r="E2" s="1" t="s">
        <v>26</v>
      </c>
      <c r="F2" s="2" t="s">
        <v>11</v>
      </c>
      <c r="G2" s="1">
        <v>7.0000000000000007E-2</v>
      </c>
      <c r="H2" s="1">
        <v>0.5</v>
      </c>
    </row>
    <row r="3" spans="1:8" x14ac:dyDescent="0.3">
      <c r="A3" s="1" t="s">
        <v>2</v>
      </c>
      <c r="B3" s="1" t="s">
        <v>26</v>
      </c>
      <c r="C3" s="2" t="s">
        <v>10</v>
      </c>
      <c r="D3" s="1"/>
      <c r="E3" s="1" t="s">
        <v>26</v>
      </c>
      <c r="F3" s="2" t="s">
        <v>10</v>
      </c>
      <c r="G3" s="1">
        <v>0.09</v>
      </c>
      <c r="H3" s="1">
        <v>0.8</v>
      </c>
    </row>
    <row r="4" spans="1:8" x14ac:dyDescent="0.3">
      <c r="A4" s="1" t="s">
        <v>3</v>
      </c>
      <c r="B4" s="1" t="s">
        <v>26</v>
      </c>
      <c r="C4" s="2" t="s">
        <v>12</v>
      </c>
      <c r="D4" s="1"/>
      <c r="E4" s="1" t="s">
        <v>26</v>
      </c>
      <c r="F4" s="2" t="s">
        <v>12</v>
      </c>
      <c r="G4" s="1">
        <v>0.13</v>
      </c>
      <c r="H4" s="1">
        <v>1.3</v>
      </c>
    </row>
    <row r="5" spans="1:8" x14ac:dyDescent="0.3">
      <c r="A5" s="1" t="s">
        <v>4</v>
      </c>
      <c r="B5" s="1" t="s">
        <v>26</v>
      </c>
      <c r="C5" s="1"/>
      <c r="D5" s="1"/>
      <c r="E5" s="1" t="s">
        <v>27</v>
      </c>
      <c r="F5" s="2" t="s">
        <v>11</v>
      </c>
      <c r="G5" s="1">
        <v>0.06</v>
      </c>
      <c r="H5" s="1">
        <v>0.2</v>
      </c>
    </row>
    <row r="6" spans="1:8" x14ac:dyDescent="0.3">
      <c r="A6" s="1" t="s">
        <v>5</v>
      </c>
      <c r="B6" s="1" t="s">
        <v>26</v>
      </c>
      <c r="C6" s="1"/>
      <c r="D6" s="1"/>
      <c r="E6" s="1" t="s">
        <v>27</v>
      </c>
      <c r="F6" s="2" t="s">
        <v>10</v>
      </c>
      <c r="G6" s="1">
        <v>0.06</v>
      </c>
      <c r="H6" s="1">
        <v>0.2</v>
      </c>
    </row>
    <row r="7" spans="1:8" x14ac:dyDescent="0.3">
      <c r="A7" s="1" t="s">
        <v>6</v>
      </c>
      <c r="B7" s="1" t="s">
        <v>26</v>
      </c>
      <c r="C7" s="1"/>
      <c r="D7" s="1"/>
      <c r="E7" s="1" t="s">
        <v>27</v>
      </c>
      <c r="F7" s="2" t="s">
        <v>12</v>
      </c>
      <c r="G7" s="1">
        <v>0.09</v>
      </c>
      <c r="H7" s="1">
        <v>0.2</v>
      </c>
    </row>
    <row r="8" spans="1:8" x14ac:dyDescent="0.3">
      <c r="A8" s="1" t="s">
        <v>7</v>
      </c>
      <c r="B8" s="1" t="s">
        <v>27</v>
      </c>
      <c r="C8" s="1"/>
      <c r="D8" s="1"/>
      <c r="E8" s="1"/>
      <c r="F8" s="1"/>
      <c r="G8" s="1"/>
      <c r="H8" s="1"/>
    </row>
    <row r="9" spans="1:8" x14ac:dyDescent="0.3">
      <c r="A9" s="1" t="s">
        <v>8</v>
      </c>
      <c r="B9" s="1" t="s">
        <v>27</v>
      </c>
      <c r="C9" s="1"/>
      <c r="D9" s="1"/>
      <c r="E9" s="1"/>
      <c r="F9" s="1"/>
      <c r="G9" s="1"/>
      <c r="H9" s="1"/>
    </row>
  </sheetData>
  <sheetProtection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2019-03-22T15:31:14Z</dcterms:modified>
</cp:coreProperties>
</file>